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O16" i="1" l="1"/>
  <c r="O15" i="1"/>
  <c r="O14" i="1"/>
  <c r="O12" i="1"/>
  <c r="O11" i="1"/>
  <c r="O10" i="1"/>
  <c r="O9" i="1"/>
  <c r="O8" i="1"/>
  <c r="O7" i="1"/>
  <c r="M7" i="1"/>
  <c r="O17" i="1" s="1"/>
  <c r="O6" i="1"/>
  <c r="O5" i="1"/>
  <c r="O4" i="1"/>
  <c r="O3" i="1"/>
  <c r="M10" i="1" l="1"/>
  <c r="O13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J2" i="1"/>
  <c r="F2" i="1"/>
</calcChain>
</file>

<file path=xl/sharedStrings.xml><?xml version="1.0" encoding="utf-8"?>
<sst xmlns="http://schemas.openxmlformats.org/spreadsheetml/2006/main" count="31" uniqueCount="31">
  <si>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</si>
  <si>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</si>
  <si>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</si>
  <si>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</si>
  <si>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</si>
  <si>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</si>
  <si>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CT31 W + L</t>
  </si>
  <si>
    <t>CT31 1 mL</t>
  </si>
  <si>
    <t>CT31 2 mL</t>
  </si>
  <si>
    <t>CT31 3 mL</t>
  </si>
  <si>
    <t>CT31 4 mL</t>
  </si>
  <si>
    <t>CT31 5 mL</t>
  </si>
  <si>
    <t>CT31 6 mL</t>
  </si>
  <si>
    <t>CT31 7 mL</t>
  </si>
  <si>
    <t>CT31 8 mL</t>
  </si>
  <si>
    <t>CT31 9 mL</t>
  </si>
  <si>
    <t>CT31 10 mL</t>
  </si>
  <si>
    <t>CT31 11 mL</t>
  </si>
  <si>
    <t>CT31 12 mL</t>
  </si>
  <si>
    <t>CT31 13 mL</t>
  </si>
  <si>
    <t>CT31 14 mL</t>
  </si>
  <si>
    <t>CT31 15 mL</t>
  </si>
  <si>
    <t>Actual sample volume (mL)</t>
  </si>
  <si>
    <t>Average sample mass=</t>
  </si>
  <si>
    <t>Average flow rate =</t>
  </si>
  <si>
    <t>(average sample mass/mins run)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</si>
  <si>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</si>
  <si>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 σ</t>
  </si>
  <si>
    <t>Weight of eluate (g) σ</t>
  </si>
  <si>
    <t>Weight after dilution (g) σ</t>
  </si>
  <si>
    <t>Sample weight (g) 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</si>
</sst>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4" xfId="0" applyFill="1" applyBorder="1"/>
    <xf numFmtId="0" fontId="0" fillId="0" borderId="5" xfId="0" applyFill="1" applyBorder="1"/>
    <xf numFmtId="0" fontId="0" fillId="3" borderId="1" xfId="0" applyFill="1" applyBorder="1"/>
    <xf numFmtId="0" fontId="0" fillId="3" borderId="3" xfId="0" applyFill="1" applyBorder="1"/>
    <xf numFmtId="0" fontId="0" fillId="3" borderId="0" xfId="0" applyFill="1"/>
    <xf numFmtId="0" fontId="0" fillId="3" borderId="2" xfId="0" applyFill="1" applyBorder="1"/>
    <xf numFmtId="0" fontId="0" fillId="3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>
      <selection activeCell="F24" sqref="F24"/>
    </sheetView>
  </sheetViews>
  <sheetFormatPr defaultRowHeight="15" x14ac:dyDescent="0.25"/>
  <cols>
    <col min="1" max="1" width="11.140625" bestFit="1" customWidth="1"/>
    <col min="2" max="2" width="16.140625" bestFit="1" customWidth="1"/>
    <col min="3" max="3" width="17.85546875" style="11" bestFit="1" customWidth="1"/>
    <col min="4" max="4" width="21.140625" bestFit="1" customWidth="1"/>
    <col min="5" max="5" width="23.28515625" style="11" bestFit="1" customWidth="1"/>
    <col min="6" max="6" width="19" bestFit="1" customWidth="1"/>
    <col min="7" max="7" width="20.5703125" style="11" bestFit="1" customWidth="1"/>
    <col min="8" max="8" width="22.85546875" bestFit="1" customWidth="1"/>
    <col min="9" max="9" width="24.42578125" style="11" bestFit="1" customWidth="1"/>
    <col min="10" max="10" width="17.28515625" bestFit="1" customWidth="1"/>
    <col min="11" max="11" width="18.85546875" style="11" bestFit="1" customWidth="1"/>
    <col min="12" max="12" width="3" bestFit="1" customWidth="1"/>
    <col min="13" max="13" width="27.42578125" bestFit="1" customWidth="1"/>
    <col min="15" max="15" width="23.140625" bestFit="1" customWidth="1"/>
  </cols>
  <sheetData>
    <row r="1" spans="1:15" ht="15.75" thickBot="1" x14ac:dyDescent="0.3">
      <c r="A1" s="1" t="s">
        <v>0</v>
      </c>
      <c r="B1" s="1" t="s">
        <v>1</v>
      </c>
      <c r="C1" s="9" t="s">
        <v>26</v>
      </c>
      <c r="D1" s="1" t="s">
        <v>2</v>
      </c>
      <c r="E1" s="9" t="s">
        <v>27</v>
      </c>
      <c r="F1" s="1" t="s">
        <v>3</v>
      </c>
      <c r="G1" s="9" t="s">
        <v>28</v>
      </c>
      <c r="H1" s="2" t="s">
        <v>4</v>
      </c>
      <c r="I1" s="12" t="s">
        <v>29</v>
      </c>
      <c r="J1" s="3" t="s">
        <v>5</v>
      </c>
      <c r="K1" s="9" t="s">
        <v>30</v>
      </c>
      <c r="O1" t="s">
        <v>22</v>
      </c>
    </row>
    <row r="2" spans="1:15" x14ac:dyDescent="0.25">
      <c r="A2" s="4" t="s">
        <v>6</v>
      </c>
      <c r="B2" s="4">
        <v>6.1311</v>
      </c>
      <c r="C2" s="10">
        <v>1E-4</v>
      </c>
      <c r="D2" s="4">
        <v>22.8413</v>
      </c>
      <c r="E2" s="10">
        <v>1E-4</v>
      </c>
      <c r="F2" s="4">
        <f>D2-B2</f>
        <v>16.7102</v>
      </c>
      <c r="G2" s="10">
        <f>SQRT((E2^2)+(C2^2))</f>
        <v>1.4142135623730951E-4</v>
      </c>
      <c r="H2" s="4">
        <v>22.8413</v>
      </c>
      <c r="I2" s="10">
        <v>1E-4</v>
      </c>
      <c r="J2" s="5">
        <f>H2-B2</f>
        <v>16.7102</v>
      </c>
      <c r="K2" s="10">
        <f>SQRT((I2^2)+(C2^2))</f>
        <v>1.4142135623730951E-4</v>
      </c>
    </row>
    <row r="3" spans="1:15" x14ac:dyDescent="0.25">
      <c r="A3" s="6" t="s">
        <v>7</v>
      </c>
      <c r="B3" s="6">
        <v>6.1349</v>
      </c>
      <c r="C3" s="10">
        <v>1E-4</v>
      </c>
      <c r="D3" s="6">
        <v>7.1456999999999997</v>
      </c>
      <c r="E3" s="10">
        <v>1E-4</v>
      </c>
      <c r="F3" s="4">
        <f t="shared" ref="F3:F17" si="0">D3-B3</f>
        <v>1.0107999999999997</v>
      </c>
      <c r="G3" s="10">
        <f t="shared" ref="G3:G17" si="1">SQRT((E3^2)+(C3^2))</f>
        <v>1.4142135623730951E-4</v>
      </c>
      <c r="H3" s="6">
        <v>11.183199999999999</v>
      </c>
      <c r="I3" s="10">
        <v>1E-4</v>
      </c>
      <c r="J3" s="5">
        <f t="shared" ref="J3:J17" si="2">H3-B3</f>
        <v>5.0482999999999993</v>
      </c>
      <c r="K3" s="13">
        <f t="shared" ref="K3:K17" si="3">SQRT((I3^2)+(C3^2))</f>
        <v>1.4142135623730951E-4</v>
      </c>
      <c r="L3">
        <v>1</v>
      </c>
      <c r="O3">
        <f t="shared" ref="O3:O17" si="4">L3*M$7</f>
        <v>0.83413333333333328</v>
      </c>
    </row>
    <row r="4" spans="1:15" x14ac:dyDescent="0.25">
      <c r="A4" s="6" t="s">
        <v>8</v>
      </c>
      <c r="B4" s="6">
        <v>6.1306000000000003</v>
      </c>
      <c r="C4" s="10">
        <v>1E-4</v>
      </c>
      <c r="D4" s="6">
        <v>7.1418999999999997</v>
      </c>
      <c r="E4" s="10">
        <v>1E-4</v>
      </c>
      <c r="F4" s="4">
        <f t="shared" si="0"/>
        <v>1.0112999999999994</v>
      </c>
      <c r="G4" s="10">
        <f t="shared" si="1"/>
        <v>1.4142135623730951E-4</v>
      </c>
      <c r="H4" s="6">
        <v>11.149900000000001</v>
      </c>
      <c r="I4" s="10">
        <v>1E-4</v>
      </c>
      <c r="J4" s="5">
        <f t="shared" si="2"/>
        <v>5.0193000000000003</v>
      </c>
      <c r="K4" s="13">
        <f t="shared" si="3"/>
        <v>1.4142135623730951E-4</v>
      </c>
      <c r="L4">
        <v>2</v>
      </c>
      <c r="O4">
        <f t="shared" si="4"/>
        <v>1.6682666666666666</v>
      </c>
    </row>
    <row r="5" spans="1:15" x14ac:dyDescent="0.25">
      <c r="A5" s="6" t="s">
        <v>9</v>
      </c>
      <c r="B5" s="6">
        <v>6.1185999999999998</v>
      </c>
      <c r="C5" s="10">
        <v>1E-4</v>
      </c>
      <c r="D5" s="6">
        <v>7.0819999999999999</v>
      </c>
      <c r="E5" s="10">
        <v>1E-4</v>
      </c>
      <c r="F5" s="4">
        <f t="shared" si="0"/>
        <v>0.96340000000000003</v>
      </c>
      <c r="G5" s="10">
        <f t="shared" si="1"/>
        <v>1.4142135623730951E-4</v>
      </c>
      <c r="H5" s="6">
        <v>11.102</v>
      </c>
      <c r="I5" s="10">
        <v>1E-4</v>
      </c>
      <c r="J5" s="5">
        <f t="shared" si="2"/>
        <v>4.9834000000000005</v>
      </c>
      <c r="K5" s="13">
        <f t="shared" si="3"/>
        <v>1.4142135623730951E-4</v>
      </c>
      <c r="L5">
        <v>3</v>
      </c>
      <c r="O5">
        <f t="shared" si="4"/>
        <v>2.5023999999999997</v>
      </c>
    </row>
    <row r="6" spans="1:15" x14ac:dyDescent="0.25">
      <c r="A6" s="6" t="s">
        <v>10</v>
      </c>
      <c r="B6" s="6">
        <v>6.1218000000000004</v>
      </c>
      <c r="C6" s="10">
        <v>1E-4</v>
      </c>
      <c r="D6" s="6">
        <v>6.9965000000000002</v>
      </c>
      <c r="E6" s="10">
        <v>1E-4</v>
      </c>
      <c r="F6" s="4">
        <f t="shared" si="0"/>
        <v>0.87469999999999981</v>
      </c>
      <c r="G6" s="10">
        <f t="shared" si="1"/>
        <v>1.4142135623730951E-4</v>
      </c>
      <c r="H6" s="6">
        <v>11.008599999999999</v>
      </c>
      <c r="I6" s="10">
        <v>1E-4</v>
      </c>
      <c r="J6" s="5">
        <f t="shared" si="2"/>
        <v>4.8867999999999991</v>
      </c>
      <c r="K6" s="13">
        <f t="shared" si="3"/>
        <v>1.4142135623730951E-4</v>
      </c>
      <c r="L6">
        <v>4</v>
      </c>
      <c r="M6" t="s">
        <v>23</v>
      </c>
      <c r="O6">
        <f t="shared" si="4"/>
        <v>3.3365333333333331</v>
      </c>
    </row>
    <row r="7" spans="1:15" x14ac:dyDescent="0.25">
      <c r="A7" s="6" t="s">
        <v>11</v>
      </c>
      <c r="B7" s="6">
        <v>6.1243999999999996</v>
      </c>
      <c r="C7" s="10">
        <v>1E-4</v>
      </c>
      <c r="D7" s="6">
        <v>6.9089</v>
      </c>
      <c r="E7" s="10">
        <v>1E-4</v>
      </c>
      <c r="F7" s="4">
        <f t="shared" si="0"/>
        <v>0.78450000000000042</v>
      </c>
      <c r="G7" s="10">
        <f t="shared" si="1"/>
        <v>1.4142135623730951E-4</v>
      </c>
      <c r="H7" s="6">
        <v>10.9216</v>
      </c>
      <c r="I7" s="10">
        <v>1E-4</v>
      </c>
      <c r="J7" s="5">
        <f t="shared" si="2"/>
        <v>4.7972000000000001</v>
      </c>
      <c r="K7" s="13">
        <f t="shared" si="3"/>
        <v>1.4142135623730951E-4</v>
      </c>
      <c r="L7">
        <v>5</v>
      </c>
      <c r="M7">
        <f>AVERAGE(F3:F21)</f>
        <v>0.83413333333333328</v>
      </c>
      <c r="O7">
        <f t="shared" si="4"/>
        <v>4.1706666666666665</v>
      </c>
    </row>
    <row r="8" spans="1:15" x14ac:dyDescent="0.25">
      <c r="A8" s="6" t="s">
        <v>12</v>
      </c>
      <c r="B8" s="6">
        <v>6.1203000000000003</v>
      </c>
      <c r="C8" s="10">
        <v>1E-4</v>
      </c>
      <c r="D8" s="6">
        <v>6.9062000000000001</v>
      </c>
      <c r="E8" s="10">
        <v>1E-4</v>
      </c>
      <c r="F8" s="4">
        <f t="shared" si="0"/>
        <v>0.78589999999999982</v>
      </c>
      <c r="G8" s="10">
        <f t="shared" si="1"/>
        <v>1.4142135623730951E-4</v>
      </c>
      <c r="H8" s="6">
        <v>10.9101</v>
      </c>
      <c r="I8" s="10">
        <v>1E-4</v>
      </c>
      <c r="J8" s="5">
        <f t="shared" si="2"/>
        <v>4.7897999999999996</v>
      </c>
      <c r="K8" s="13">
        <f t="shared" si="3"/>
        <v>1.4142135623730951E-4</v>
      </c>
      <c r="L8">
        <v>6</v>
      </c>
      <c r="O8">
        <f t="shared" si="4"/>
        <v>5.0047999999999995</v>
      </c>
    </row>
    <row r="9" spans="1:15" x14ac:dyDescent="0.25">
      <c r="A9" s="6" t="s">
        <v>13</v>
      </c>
      <c r="B9" s="6">
        <v>6.1261999999999999</v>
      </c>
      <c r="C9" s="10">
        <v>1E-4</v>
      </c>
      <c r="D9" s="6">
        <v>6.9625000000000004</v>
      </c>
      <c r="E9" s="10">
        <v>1E-4</v>
      </c>
      <c r="F9" s="4">
        <f t="shared" si="0"/>
        <v>0.83630000000000049</v>
      </c>
      <c r="G9" s="10">
        <f t="shared" si="1"/>
        <v>1.4142135623730951E-4</v>
      </c>
      <c r="H9" s="6">
        <v>10.9779</v>
      </c>
      <c r="I9" s="10">
        <v>1E-4</v>
      </c>
      <c r="J9" s="5">
        <f t="shared" si="2"/>
        <v>4.8517000000000001</v>
      </c>
      <c r="K9" s="13">
        <f t="shared" si="3"/>
        <v>1.4142135623730951E-4</v>
      </c>
      <c r="L9">
        <v>7</v>
      </c>
      <c r="M9" t="s">
        <v>24</v>
      </c>
      <c r="O9">
        <f t="shared" si="4"/>
        <v>5.8389333333333333</v>
      </c>
    </row>
    <row r="10" spans="1:15" x14ac:dyDescent="0.25">
      <c r="A10" s="6" t="s">
        <v>14</v>
      </c>
      <c r="B10" s="6">
        <v>6.1308999999999996</v>
      </c>
      <c r="C10" s="10">
        <v>1E-4</v>
      </c>
      <c r="D10" s="6">
        <v>6.7243000000000004</v>
      </c>
      <c r="E10" s="10">
        <v>1E-4</v>
      </c>
      <c r="F10" s="4">
        <f t="shared" si="0"/>
        <v>0.59340000000000082</v>
      </c>
      <c r="G10" s="10">
        <f t="shared" si="1"/>
        <v>1.4142135623730951E-4</v>
      </c>
      <c r="H10" s="6">
        <v>10.7333</v>
      </c>
      <c r="I10" s="10">
        <v>1E-4</v>
      </c>
      <c r="J10" s="5">
        <f t="shared" si="2"/>
        <v>4.6024000000000003</v>
      </c>
      <c r="K10" s="13">
        <f t="shared" si="3"/>
        <v>1.4142135623730951E-4</v>
      </c>
      <c r="L10">
        <v>8</v>
      </c>
      <c r="M10">
        <f>M7/1</f>
        <v>0.83413333333333328</v>
      </c>
      <c r="O10">
        <f t="shared" si="4"/>
        <v>6.6730666666666663</v>
      </c>
    </row>
    <row r="11" spans="1:15" x14ac:dyDescent="0.25">
      <c r="A11" s="6" t="s">
        <v>15</v>
      </c>
      <c r="B11" s="8">
        <v>6.1283000000000003</v>
      </c>
      <c r="C11" s="10">
        <v>1E-4</v>
      </c>
      <c r="D11" s="6">
        <v>6.9321999999999999</v>
      </c>
      <c r="E11" s="10">
        <v>1E-4</v>
      </c>
      <c r="F11" s="4">
        <f t="shared" si="0"/>
        <v>0.80389999999999961</v>
      </c>
      <c r="G11" s="10">
        <f t="shared" si="1"/>
        <v>1.4142135623730951E-4</v>
      </c>
      <c r="H11" s="6">
        <v>10.945</v>
      </c>
      <c r="I11" s="10">
        <v>1E-4</v>
      </c>
      <c r="J11" s="5">
        <f t="shared" si="2"/>
        <v>4.8167</v>
      </c>
      <c r="K11" s="13">
        <f t="shared" si="3"/>
        <v>1.4142135623730951E-4</v>
      </c>
      <c r="L11">
        <v>9</v>
      </c>
      <c r="M11" t="s">
        <v>25</v>
      </c>
      <c r="O11">
        <f t="shared" si="4"/>
        <v>7.5071999999999992</v>
      </c>
    </row>
    <row r="12" spans="1:15" x14ac:dyDescent="0.25">
      <c r="A12" s="6" t="s">
        <v>16</v>
      </c>
      <c r="B12" s="6">
        <v>6.1332000000000004</v>
      </c>
      <c r="C12" s="10">
        <v>1E-4</v>
      </c>
      <c r="D12" s="6">
        <v>6.9436</v>
      </c>
      <c r="E12" s="10">
        <v>1E-4</v>
      </c>
      <c r="F12" s="4">
        <f t="shared" si="0"/>
        <v>0.81039999999999957</v>
      </c>
      <c r="G12" s="10">
        <f t="shared" si="1"/>
        <v>1.4142135623730951E-4</v>
      </c>
      <c r="H12" s="6">
        <v>10.952199999999999</v>
      </c>
      <c r="I12" s="10">
        <v>1E-4</v>
      </c>
      <c r="J12" s="5">
        <f t="shared" si="2"/>
        <v>4.8189999999999991</v>
      </c>
      <c r="K12" s="13">
        <f t="shared" si="3"/>
        <v>1.4142135623730951E-4</v>
      </c>
      <c r="L12">
        <v>10</v>
      </c>
      <c r="O12">
        <f t="shared" si="4"/>
        <v>8.341333333333333</v>
      </c>
    </row>
    <row r="13" spans="1:15" x14ac:dyDescent="0.25">
      <c r="A13" s="6" t="s">
        <v>17</v>
      </c>
      <c r="B13" s="6">
        <v>6.1318000000000001</v>
      </c>
      <c r="C13" s="10">
        <v>1E-4</v>
      </c>
      <c r="D13" s="6">
        <v>6.9265999999999996</v>
      </c>
      <c r="E13" s="10">
        <v>1E-4</v>
      </c>
      <c r="F13" s="4">
        <f t="shared" si="0"/>
        <v>0.79479999999999951</v>
      </c>
      <c r="G13" s="10">
        <f t="shared" si="1"/>
        <v>1.4142135623730951E-4</v>
      </c>
      <c r="H13" s="6">
        <v>10.9314</v>
      </c>
      <c r="I13" s="10">
        <v>1E-4</v>
      </c>
      <c r="J13" s="5">
        <f t="shared" si="2"/>
        <v>4.7995999999999999</v>
      </c>
      <c r="K13" s="13">
        <f t="shared" si="3"/>
        <v>1.4142135623730951E-4</v>
      </c>
      <c r="L13">
        <v>11</v>
      </c>
      <c r="O13">
        <f t="shared" si="4"/>
        <v>9.1754666666666669</v>
      </c>
    </row>
    <row r="14" spans="1:15" x14ac:dyDescent="0.25">
      <c r="A14" s="6" t="s">
        <v>18</v>
      </c>
      <c r="B14" s="6">
        <v>6.1658999999999997</v>
      </c>
      <c r="C14" s="10">
        <v>1E-4</v>
      </c>
      <c r="D14" s="6">
        <v>6.9856999999999996</v>
      </c>
      <c r="E14" s="10">
        <v>1E-4</v>
      </c>
      <c r="F14" s="4">
        <f t="shared" si="0"/>
        <v>0.81979999999999986</v>
      </c>
      <c r="G14" s="10">
        <f t="shared" si="1"/>
        <v>1.4142135623730951E-4</v>
      </c>
      <c r="H14" s="6">
        <v>10.992599999999999</v>
      </c>
      <c r="I14" s="10">
        <v>1E-4</v>
      </c>
      <c r="J14" s="5">
        <f t="shared" si="2"/>
        <v>4.8266999999999998</v>
      </c>
      <c r="K14" s="13">
        <f t="shared" si="3"/>
        <v>1.4142135623730951E-4</v>
      </c>
      <c r="L14">
        <v>12</v>
      </c>
      <c r="O14">
        <f t="shared" si="4"/>
        <v>10.009599999999999</v>
      </c>
    </row>
    <row r="15" spans="1:15" x14ac:dyDescent="0.25">
      <c r="A15" s="6" t="s">
        <v>19</v>
      </c>
      <c r="B15" s="6">
        <v>6.1585999999999999</v>
      </c>
      <c r="C15" s="10">
        <v>1E-4</v>
      </c>
      <c r="D15" s="6">
        <v>6.9695</v>
      </c>
      <c r="E15" s="10">
        <v>1E-4</v>
      </c>
      <c r="F15" s="4">
        <f t="shared" si="0"/>
        <v>0.81090000000000018</v>
      </c>
      <c r="G15" s="10">
        <f t="shared" si="1"/>
        <v>1.4142135623730951E-4</v>
      </c>
      <c r="H15" s="6">
        <v>10.974299999999999</v>
      </c>
      <c r="I15" s="10">
        <v>1E-4</v>
      </c>
      <c r="J15" s="5">
        <f t="shared" si="2"/>
        <v>4.8156999999999996</v>
      </c>
      <c r="K15" s="13">
        <f t="shared" si="3"/>
        <v>1.4142135623730951E-4</v>
      </c>
      <c r="L15">
        <v>13</v>
      </c>
      <c r="O15">
        <f t="shared" si="4"/>
        <v>10.843733333333333</v>
      </c>
    </row>
    <row r="16" spans="1:15" x14ac:dyDescent="0.25">
      <c r="A16" s="6" t="s">
        <v>20</v>
      </c>
      <c r="B16" s="6">
        <v>6.1276999999999999</v>
      </c>
      <c r="C16" s="10">
        <v>1E-4</v>
      </c>
      <c r="D16" s="6">
        <v>6.9093</v>
      </c>
      <c r="E16" s="10">
        <v>1E-4</v>
      </c>
      <c r="F16" s="4">
        <f t="shared" si="0"/>
        <v>0.78160000000000007</v>
      </c>
      <c r="G16" s="10">
        <f t="shared" si="1"/>
        <v>1.4142135623730951E-4</v>
      </c>
      <c r="H16" s="6">
        <v>10.915900000000001</v>
      </c>
      <c r="I16" s="10">
        <v>1E-4</v>
      </c>
      <c r="J16" s="5">
        <f t="shared" si="2"/>
        <v>4.7882000000000007</v>
      </c>
      <c r="K16" s="13">
        <f t="shared" si="3"/>
        <v>1.4142135623730951E-4</v>
      </c>
      <c r="L16">
        <v>14</v>
      </c>
      <c r="O16">
        <f t="shared" si="4"/>
        <v>11.677866666666667</v>
      </c>
    </row>
    <row r="17" spans="1:15" x14ac:dyDescent="0.25">
      <c r="A17" s="6" t="s">
        <v>21</v>
      </c>
      <c r="B17" s="6">
        <v>6.1561000000000003</v>
      </c>
      <c r="C17" s="10">
        <v>1E-4</v>
      </c>
      <c r="D17" s="7">
        <v>6.9863999999999997</v>
      </c>
      <c r="E17" s="10">
        <v>1E-4</v>
      </c>
      <c r="F17" s="4">
        <f t="shared" si="0"/>
        <v>0.83029999999999937</v>
      </c>
      <c r="G17" s="10">
        <f t="shared" si="1"/>
        <v>1.4142135623730951E-4</v>
      </c>
      <c r="H17" s="6">
        <v>10.9916</v>
      </c>
      <c r="I17" s="10">
        <v>1E-4</v>
      </c>
      <c r="J17" s="5">
        <f t="shared" si="2"/>
        <v>4.8354999999999997</v>
      </c>
      <c r="K17" s="13">
        <f t="shared" si="3"/>
        <v>1.4142135623730951E-4</v>
      </c>
      <c r="L17">
        <v>15</v>
      </c>
      <c r="O17">
        <f t="shared" si="4"/>
        <v>12.511999999999999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2021-06-15T15:29:15Z</dcterms:modified>
</cp:coreProperties>
</file>